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hidePivotFieldList="1" autoCompressPictures="0"/>
  <bookViews>
    <workbookView xWindow="0" yWindow="-460" windowWidth="25600" windowHeight="20480" tabRatio="500" activeTab="2"/>
  </bookViews>
  <sheets>
    <sheet name="Ocene" sheetId="1" r:id="rId1"/>
    <sheet name="Kriterij" sheetId="2" r:id="rId2"/>
    <sheet name="Sheet3" sheetId="3" r:id="rId3"/>
  </sheets>
  <definedNames>
    <definedName name="ocene" localSheetId="2">Sheet3!$A$1:$E$5</definedName>
  </definedNames>
  <calcPr calcId="140000" concurrentCalc="0"/>
  <pivotCaches>
    <pivotCache cacheId="12" r:id="rId4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  <c r="G7" i="1"/>
  <c r="H7" i="1"/>
  <c r="F10" i="1"/>
  <c r="G10" i="1"/>
  <c r="H10" i="1"/>
  <c r="F13" i="1"/>
  <c r="G13" i="1"/>
  <c r="H13" i="1"/>
  <c r="F2" i="1"/>
  <c r="G2" i="1"/>
  <c r="H2" i="1"/>
  <c r="F3" i="1"/>
  <c r="G3" i="1"/>
  <c r="H3" i="1"/>
  <c r="F6" i="1"/>
  <c r="G6" i="1"/>
  <c r="H6" i="1"/>
  <c r="F8" i="1"/>
  <c r="G8" i="1"/>
  <c r="H8" i="1"/>
  <c r="F11" i="1"/>
  <c r="G11" i="1"/>
  <c r="H11" i="1"/>
  <c r="F4" i="1"/>
  <c r="G4" i="1"/>
  <c r="H4" i="1"/>
  <c r="F12" i="1"/>
  <c r="G12" i="1"/>
  <c r="H12" i="1"/>
  <c r="F9" i="1"/>
  <c r="G9" i="1"/>
  <c r="H9" i="1"/>
  <c r="F5" i="1"/>
  <c r="G5" i="1"/>
  <c r="H5" i="1"/>
</calcChain>
</file>

<file path=xl/connections.xml><?xml version="1.0" encoding="utf-8"?>
<connections xmlns="http://schemas.openxmlformats.org/spreadsheetml/2006/main">
  <connection id="1" name="ocene.csv" type="6" refreshedVersion="0" background="1" saveData="1">
    <textPr fileType="mac" codePage="10000" sourceFile="Macintosh HD:Users:andrej:Video:PED-POP-2017:PED-POP-2017-12-18:ocene.csv" decimal="," thousands="." tab="0" semicolon="1">
      <textFields count="5">
        <textField type="text"/>
        <textField type="text"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<sst xmlns="http://schemas.openxmlformats.org/spreadsheetml/2006/main" count="72" uniqueCount="28">
  <si>
    <t>Ime</t>
  </si>
  <si>
    <t>Smer</t>
  </si>
  <si>
    <t>1. naloga</t>
  </si>
  <si>
    <t>2. naloga</t>
  </si>
  <si>
    <t>Skupaj</t>
  </si>
  <si>
    <t>Ana</t>
  </si>
  <si>
    <t>Bine</t>
  </si>
  <si>
    <t>Cene</t>
  </si>
  <si>
    <t>Črt</t>
  </si>
  <si>
    <t>Denis</t>
  </si>
  <si>
    <t>Eva</t>
  </si>
  <si>
    <t>Franci</t>
  </si>
  <si>
    <t>Gaja</t>
  </si>
  <si>
    <t>Hinko</t>
  </si>
  <si>
    <t>Ivo</t>
  </si>
  <si>
    <t>Jana</t>
  </si>
  <si>
    <t>M</t>
  </si>
  <si>
    <t>P</t>
  </si>
  <si>
    <t>Delež</t>
  </si>
  <si>
    <t>Ocena</t>
  </si>
  <si>
    <t>Row Labels</t>
  </si>
  <si>
    <t>Grand Total</t>
  </si>
  <si>
    <t>Spol</t>
  </si>
  <si>
    <t>Ž</t>
  </si>
  <si>
    <t>Average of Delež</t>
  </si>
  <si>
    <t>Mateja</t>
  </si>
  <si>
    <t>Column Labels</t>
  </si>
  <si>
    <t>Kralj Charles, tretji veliki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</si>
</sst>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0" fontId="0" fillId="0" borderId="0" xfId="0" applyNumberFormat="1"/>
    <xf numFmtId="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7">
    <dxf>
      <numFmt numFmtId="14" formatCode="0.00%"/>
    </dxf>
    <dxf>
      <font>
        <color rgb="FF9C0006"/>
      </font>
      <fill>
        <patternFill>
          <bgColor rgb="FFFFC7CE"/>
        </patternFill>
      </fill>
    </dxf>
    <dxf>
      <numFmt numFmtId="14" formatCode="0.00%"/>
    </dxf>
    <dxf>
      <numFmt numFmtId="2" formatCode="0.00"/>
    </dxf>
    <dxf>
      <numFmt numFmtId="2" formatCode="0.00"/>
    </dxf>
    <dxf>
      <numFmt numFmtId="2" formatCode="0.00"/>
    </dxf>
    <dxf>
      <numFmt numFmtId="0" formatCode="General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pivotCacheDefinition" Target="pivotCache/pivotCacheDefinition1.xml"/><Relationship Id="rId5" Type="http://schemas.openxmlformats.org/officeDocument/2006/relationships/theme" Target="theme/theme1.xml"/><Relationship Id="rId6" Type="http://schemas.openxmlformats.org/officeDocument/2006/relationships/connections" Target="connections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Andrej Bauer" refreshedDate="43087.453599884262" createdVersion="4" refreshedVersion="4" minRefreshableVersion="3" recordCount="12">
  <cacheSource type="worksheet">
    <worksheetSource name="Table1"/>
  </cacheSource>
  <cacheFields count="8">
    <cacheField name="Ime" numFmtId="0">
      <sharedItems/>
    </cacheField>
    <cacheField name="Spol" numFmtId="0">
      <sharedItems count="2">
        <s v="Ž"/>
        <s v="M"/>
      </sharedItems>
    </cacheField>
    <cacheField name="Smer" numFmtId="0">
      <sharedItems count="2">
        <s v="M"/>
        <s v="P"/>
      </sharedItems>
    </cacheField>
    <cacheField name="1. naloga" numFmtId="0">
      <sharedItems containsSemiMixedTypes="0" containsString="0" containsNumber="1" containsInteger="1" minValue="10" maxValue="25"/>
    </cacheField>
    <cacheField name="2. naloga" numFmtId="0">
      <sharedItems containsSemiMixedTypes="0" containsString="0" containsNumber="1" containsInteger="1" minValue="2" maxValue="25"/>
    </cacheField>
    <cacheField name="Skupaj" numFmtId="0">
      <sharedItems containsSemiMixedTypes="0" containsString="0" containsNumber="1" containsInteger="1" minValue="17" maxValue="50"/>
    </cacheField>
    <cacheField name="Delež" numFmtId="2">
      <sharedItems containsSemiMixedTypes="0" containsString="0" containsNumber="1" minValue="0.34" maxValue="1"/>
    </cacheField>
    <cacheField name="Ocena" numFmtId="2">
      <sharedItems containsSemiMixedTypes="0" containsString="0" containsNumber="1" containsInteger="1" minValue="5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s v="Eva"/>
    <x v="0"/>
    <x v="0"/>
    <n v="17"/>
    <n v="2"/>
    <n v="19"/>
    <n v="0.38"/>
    <n v="5"/>
  </r>
  <r>
    <s v="Franci"/>
    <x v="1"/>
    <x v="0"/>
    <n v="20"/>
    <n v="6"/>
    <n v="26"/>
    <n v="0.52"/>
    <n v="6"/>
  </r>
  <r>
    <s v="Bine"/>
    <x v="1"/>
    <x v="1"/>
    <n v="12"/>
    <n v="5"/>
    <n v="17"/>
    <n v="0.34"/>
    <n v="5"/>
  </r>
  <r>
    <s v="Ivo"/>
    <x v="1"/>
    <x v="1"/>
    <n v="20"/>
    <n v="10"/>
    <n v="30"/>
    <n v="0.6"/>
    <n v="7"/>
  </r>
  <r>
    <s v="Gaja"/>
    <x v="0"/>
    <x v="0"/>
    <n v="12"/>
    <n v="18"/>
    <n v="30"/>
    <n v="0.6"/>
    <n v="7"/>
  </r>
  <r>
    <s v="Mateja"/>
    <x v="0"/>
    <x v="1"/>
    <n v="25"/>
    <n v="25"/>
    <n v="50"/>
    <n v="1"/>
    <n v="10"/>
  </r>
  <r>
    <s v="Hinko"/>
    <x v="1"/>
    <x v="0"/>
    <n v="12"/>
    <n v="18"/>
    <n v="30"/>
    <n v="0.6"/>
    <n v="7"/>
  </r>
  <r>
    <s v="Denis"/>
    <x v="1"/>
    <x v="1"/>
    <n v="10"/>
    <n v="20"/>
    <n v="30"/>
    <n v="0.6"/>
    <n v="7"/>
  </r>
  <r>
    <s v="Ana"/>
    <x v="0"/>
    <x v="0"/>
    <n v="23"/>
    <n v="12"/>
    <n v="35"/>
    <n v="0.7"/>
    <n v="8"/>
  </r>
  <r>
    <s v="Jana"/>
    <x v="0"/>
    <x v="0"/>
    <n v="18"/>
    <n v="25"/>
    <n v="43"/>
    <n v="0.86"/>
    <n v="9"/>
  </r>
  <r>
    <s v="Črt"/>
    <x v="1"/>
    <x v="1"/>
    <n v="20"/>
    <n v="20"/>
    <n v="40"/>
    <n v="0.8"/>
    <n v="9"/>
  </r>
  <r>
    <s v="Cene"/>
    <x v="1"/>
    <x v="0"/>
    <n v="25"/>
    <n v="20"/>
    <n v="45"/>
    <n v="0.9"/>
    <n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D17:G21" firstHeaderRow="1" firstDataRow="2" firstDataCol="1"/>
  <pivotFields count="8">
    <pivotField showAll="0"/>
    <pivotField axis="axisCol" showAll="0">
      <items count="3">
        <item x="1"/>
        <item x="0"/>
        <item t="default"/>
      </items>
    </pivotField>
    <pivotField axis="axisRow" showAll="0">
      <items count="3">
        <item x="0"/>
        <item sd="0" x="1"/>
        <item t="default"/>
      </items>
    </pivotField>
    <pivotField showAll="0"/>
    <pivotField showAll="0"/>
    <pivotField showAll="0"/>
    <pivotField dataField="1" numFmtId="2" showAll="0"/>
    <pivotField numFmtId="2" showAll="0"/>
  </pivotFields>
  <rowFields count="1">
    <field x="2"/>
  </rowFields>
  <rowItems count="3">
    <i>
      <x/>
    </i>
    <i>
      <x v="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Average of Delež" fld="6" subtotal="average" baseField="0" baseItem="0" numFmtId="10"/>
  </dataFields>
  <formats count="2">
    <format dxfId="2">
      <pivotArea dataOnly="0" grandCol="1" outline="0" axis="axisCol" fieldPosition="0"/>
    </format>
    <format dxfId="0">
      <pivotArea outline="0" collapsedLevelsAreSubtotals="1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ocene" connectionId="1" autoFormatId="0" applyNumberFormats="0" applyBorderFormats="0" applyFontFormats="1" applyPatternFormats="1" applyAlignmentFormats="0" applyWidthHeightFormats="0"/>
</file>

<file path=xl/tables/table1.xml><?xml version="1.0" encoding="utf-8"?>
<table xmlns="http://schemas.openxmlformats.org/spreadsheetml/2006/main" id="1" name="Table1" displayName="Table1" ref="A1:H13" totalsRowShown="0">
  <autoFilter ref="A1:H13"/>
  <sortState ref="A2:H12">
    <sortCondition ref="C1:C12"/>
  </sortState>
  <tableColumns count="8">
    <tableColumn id="1" name="Ime"/>
    <tableColumn id="8" name="Spol"/>
    <tableColumn id="2" name="Smer"/>
    <tableColumn id="3" name="1. naloga"/>
    <tableColumn id="4" name="2. naloga"/>
    <tableColumn id="5" name="Skupaj" dataDxfId="6">
      <calculatedColumnFormula>SUM(Table1[[#This Row],[1. naloga]:[2. naloga]])</calculatedColumnFormula>
    </tableColumn>
    <tableColumn id="6" name="Delež" dataDxfId="4">
      <calculatedColumnFormula>Table1[[#This Row],[Skupaj]]/50</calculatedColumnFormula>
    </tableColumn>
    <tableColumn id="7" name="Ocena" dataDxfId="3">
      <calculatedColumnFormula>VLOOKUP(Table1[[#This Row],[Delež]],Table2[],2,TRUE)</calculatedColumnFormula>
    </tableColumn>
  </tableColumns>
  <tableStyleInfo name="TableStyleMedium9" showFirstColumn="0" showLastColumn="0" showRowStripes="0" showColumnStripes="0"/>
</table>
</file>

<file path=xl/tables/table2.xml><?xml version="1.0" encoding="utf-8"?>
<table xmlns="http://schemas.openxmlformats.org/spreadsheetml/2006/main" id="2" name="Table2" displayName="Table2" ref="A1:B7" totalsRowShown="0">
  <autoFilter ref="A1:B7"/>
  <tableColumns count="2">
    <tableColumn id="1" name="Delež" dataDxfId="5"/>
    <tableColumn id="2" name="Ocena"/>
  </tableColumns>
  <tableStyleInfo name="TableStyleMedium9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150" zoomScaleNormal="150" zoomScalePageLayoutView="150" workbookViewId="0">
      <selection activeCell="F20" sqref="F20"/>
    </sheetView>
  </sheetViews>
  <sheetFormatPr baseColWidth="10" defaultRowHeight="15" x14ac:dyDescent="0"/>
  <cols>
    <col min="2" max="2" width="5.5" customWidth="1"/>
    <col min="3" max="3" width="8" customWidth="1"/>
    <col min="4" max="4" width="15.1640625" customWidth="1"/>
    <col min="5" max="5" width="15.83203125" customWidth="1"/>
    <col min="6" max="6" width="11" style="2" customWidth="1"/>
    <col min="7" max="7" width="10.83203125" style="2"/>
  </cols>
  <sheetData>
    <row r="1" spans="1:9">
      <c r="A1" t="s">
        <v>0</v>
      </c>
      <c r="B1" t="s">
        <v>22</v>
      </c>
      <c r="C1" t="s">
        <v>1</v>
      </c>
      <c r="D1" t="s">
        <v>2</v>
      </c>
      <c r="E1" t="s">
        <v>3</v>
      </c>
      <c r="F1" t="s">
        <v>4</v>
      </c>
      <c r="G1" s="2" t="s">
        <v>18</v>
      </c>
      <c r="H1" s="2" t="s">
        <v>19</v>
      </c>
    </row>
    <row r="2" spans="1:9">
      <c r="A2" t="s">
        <v>10</v>
      </c>
      <c r="B2" t="s">
        <v>23</v>
      </c>
      <c r="C2" t="s">
        <v>16</v>
      </c>
      <c r="D2">
        <v>17</v>
      </c>
      <c r="E2">
        <v>2</v>
      </c>
      <c r="F2">
        <f>SUM(Table1[[#This Row],[1. naloga]:[2. naloga]])</f>
        <v>19</v>
      </c>
      <c r="G2" s="2">
        <f>Table1[[#This Row],[Skupaj]]/50</f>
        <v>0.38</v>
      </c>
      <c r="H2" s="2">
        <f>VLOOKUP(Table1[[#This Row],[Delež]],Table2[],2,TRUE)</f>
        <v>5</v>
      </c>
    </row>
    <row r="3" spans="1:9">
      <c r="A3" t="s">
        <v>11</v>
      </c>
      <c r="B3" t="s">
        <v>16</v>
      </c>
      <c r="C3" t="s">
        <v>16</v>
      </c>
      <c r="D3">
        <v>20</v>
      </c>
      <c r="E3">
        <v>6</v>
      </c>
      <c r="F3">
        <f>SUM(Table1[[#This Row],[1. naloga]:[2. naloga]])</f>
        <v>26</v>
      </c>
      <c r="G3" s="2">
        <f>Table1[[#This Row],[Skupaj]]/50</f>
        <v>0.52</v>
      </c>
      <c r="H3" s="2">
        <f>VLOOKUP(Table1[[#This Row],[Delež]],Table2[],2,TRUE)</f>
        <v>6</v>
      </c>
    </row>
    <row r="4" spans="1:9">
      <c r="A4" t="s">
        <v>6</v>
      </c>
      <c r="B4" t="s">
        <v>16</v>
      </c>
      <c r="C4" t="s">
        <v>17</v>
      </c>
      <c r="D4">
        <v>12</v>
      </c>
      <c r="E4">
        <v>5</v>
      </c>
      <c r="F4">
        <f>SUM(Table1[[#This Row],[1. naloga]:[2. naloga]])</f>
        <v>17</v>
      </c>
      <c r="G4" s="2">
        <f>Table1[[#This Row],[Skupaj]]/50</f>
        <v>0.34</v>
      </c>
      <c r="H4" s="2">
        <f>VLOOKUP(Table1[[#This Row],[Delež]],Table2[],2,TRUE)</f>
        <v>5</v>
      </c>
    </row>
    <row r="5" spans="1:9">
      <c r="A5" t="s">
        <v>14</v>
      </c>
      <c r="B5" t="s">
        <v>16</v>
      </c>
      <c r="C5" t="s">
        <v>17</v>
      </c>
      <c r="D5">
        <v>20</v>
      </c>
      <c r="E5">
        <v>10</v>
      </c>
      <c r="F5">
        <f>SUM(Table1[[#This Row],[1. naloga]:[2. naloga]])</f>
        <v>30</v>
      </c>
      <c r="G5" s="2">
        <f>Table1[[#This Row],[Skupaj]]/50</f>
        <v>0.6</v>
      </c>
      <c r="H5" s="2">
        <f>VLOOKUP(Table1[[#This Row],[Delež]],Table2[],2,TRUE)</f>
        <v>7</v>
      </c>
    </row>
    <row r="6" spans="1:9">
      <c r="A6" t="s">
        <v>12</v>
      </c>
      <c r="B6" t="s">
        <v>23</v>
      </c>
      <c r="C6" t="s">
        <v>16</v>
      </c>
      <c r="D6">
        <v>12</v>
      </c>
      <c r="E6">
        <v>18</v>
      </c>
      <c r="F6">
        <f>SUM(Table1[[#This Row],[1. naloga]:[2. naloga]])</f>
        <v>30</v>
      </c>
      <c r="G6" s="2">
        <f>Table1[[#This Row],[Skupaj]]/50</f>
        <v>0.6</v>
      </c>
      <c r="H6" s="2">
        <f>VLOOKUP(Table1[[#This Row],[Delež]],Table2[],2,TRUE)</f>
        <v>7</v>
      </c>
    </row>
    <row r="7" spans="1:9">
      <c r="A7" t="s">
        <v>25</v>
      </c>
      <c r="B7" t="s">
        <v>23</v>
      </c>
      <c r="C7" t="s">
        <v>17</v>
      </c>
      <c r="D7">
        <v>25</v>
      </c>
      <c r="E7">
        <v>25</v>
      </c>
      <c r="F7" s="5">
        <f>SUM(Table1[[#This Row],[1. naloga]:[2. naloga]])</f>
        <v>50</v>
      </c>
      <c r="G7" s="2">
        <f>Table1[[#This Row],[Skupaj]]/50</f>
        <v>1</v>
      </c>
      <c r="H7" s="2">
        <f>VLOOKUP(Table1[[#This Row],[Delež]],Table2[],2,TRUE)</f>
        <v>10</v>
      </c>
    </row>
    <row r="8" spans="1:9">
      <c r="A8" t="s">
        <v>13</v>
      </c>
      <c r="B8" t="s">
        <v>16</v>
      </c>
      <c r="C8" t="s">
        <v>16</v>
      </c>
      <c r="D8">
        <v>12</v>
      </c>
      <c r="E8">
        <v>18</v>
      </c>
      <c r="F8">
        <f>SUM(Table1[[#This Row],[1. naloga]:[2. naloga]])</f>
        <v>30</v>
      </c>
      <c r="G8" s="2">
        <f>Table1[[#This Row],[Skupaj]]/50</f>
        <v>0.6</v>
      </c>
      <c r="H8" s="2">
        <f>VLOOKUP(Table1[[#This Row],[Delež]],Table2[],2,TRUE)</f>
        <v>7</v>
      </c>
    </row>
    <row r="9" spans="1:9">
      <c r="A9" t="s">
        <v>9</v>
      </c>
      <c r="B9" t="s">
        <v>16</v>
      </c>
      <c r="C9" t="s">
        <v>17</v>
      </c>
      <c r="D9">
        <v>10</v>
      </c>
      <c r="E9">
        <v>20</v>
      </c>
      <c r="F9">
        <f>SUM(Table1[[#This Row],[1. naloga]:[2. naloga]])</f>
        <v>30</v>
      </c>
      <c r="G9" s="2">
        <f>Table1[[#This Row],[Skupaj]]/50</f>
        <v>0.6</v>
      </c>
      <c r="H9" s="2">
        <f>VLOOKUP(Table1[[#This Row],[Delež]],Table2[],2,TRUE)</f>
        <v>7</v>
      </c>
    </row>
    <row r="10" spans="1:9">
      <c r="A10" t="s">
        <v>5</v>
      </c>
      <c r="B10" t="s">
        <v>23</v>
      </c>
      <c r="C10" t="s">
        <v>16</v>
      </c>
      <c r="D10">
        <v>23</v>
      </c>
      <c r="E10">
        <v>12</v>
      </c>
      <c r="F10">
        <f>SUM(Table1[[#This Row],[1. naloga]:[2. naloga]])</f>
        <v>35</v>
      </c>
      <c r="G10" s="2">
        <f>Table1[[#This Row],[Skupaj]]/50</f>
        <v>0.7</v>
      </c>
      <c r="H10" s="2">
        <f>VLOOKUP(Table1[[#This Row],[Delež]],Table2[],2,TRUE)</f>
        <v>8</v>
      </c>
      <c r="I10" s="2"/>
    </row>
    <row r="11" spans="1:9">
      <c r="A11" t="s">
        <v>15</v>
      </c>
      <c r="B11" t="s">
        <v>23</v>
      </c>
      <c r="C11" t="s">
        <v>16</v>
      </c>
      <c r="D11">
        <v>18</v>
      </c>
      <c r="E11">
        <v>25</v>
      </c>
      <c r="F11">
        <f>SUM(Table1[[#This Row],[1. naloga]:[2. naloga]])</f>
        <v>43</v>
      </c>
      <c r="G11" s="2">
        <f>Table1[[#This Row],[Skupaj]]/50</f>
        <v>0.86</v>
      </c>
      <c r="H11" s="2">
        <f>VLOOKUP(Table1[[#This Row],[Delež]],Table2[],2,TRUE)</f>
        <v>9</v>
      </c>
    </row>
    <row r="12" spans="1:9">
      <c r="A12" t="s">
        <v>8</v>
      </c>
      <c r="B12" t="s">
        <v>16</v>
      </c>
      <c r="C12" t="s">
        <v>17</v>
      </c>
      <c r="D12">
        <v>20</v>
      </c>
      <c r="E12">
        <v>20</v>
      </c>
      <c r="F12">
        <f>SUM(Table1[[#This Row],[1. naloga]:[2. naloga]])</f>
        <v>40</v>
      </c>
      <c r="G12" s="2">
        <f>Table1[[#This Row],[Skupaj]]/50</f>
        <v>0.8</v>
      </c>
      <c r="H12" s="2">
        <f>VLOOKUP(Table1[[#This Row],[Delež]],Table2[],2,TRUE)</f>
        <v>9</v>
      </c>
    </row>
    <row r="13" spans="1:9">
      <c r="A13" t="s">
        <v>7</v>
      </c>
      <c r="B13" t="s">
        <v>16</v>
      </c>
      <c r="C13" t="s">
        <v>16</v>
      </c>
      <c r="D13">
        <v>25</v>
      </c>
      <c r="E13">
        <v>20</v>
      </c>
      <c r="F13">
        <f>SUM(Table1[[#This Row],[1. naloga]:[2. naloga]])</f>
        <v>45</v>
      </c>
      <c r="G13" s="2">
        <f>Table1[[#This Row],[Skupaj]]/50</f>
        <v>0.9</v>
      </c>
      <c r="H13" s="2">
        <f>VLOOKUP(Table1[[#This Row],[Delež]],Table2[],2,TRUE)</f>
        <v>10</v>
      </c>
    </row>
    <row r="14" spans="1:9">
      <c r="F14"/>
      <c r="G14"/>
    </row>
    <row r="15" spans="1:9">
      <c r="F15"/>
      <c r="G15"/>
    </row>
    <row r="16" spans="1:9">
      <c r="F16"/>
      <c r="G16"/>
    </row>
    <row r="17" spans="4:7">
      <c r="D17" s="3" t="s">
        <v>24</v>
      </c>
      <c r="E17" s="3" t="s">
        <v>26</v>
      </c>
      <c r="F17"/>
      <c r="G17"/>
    </row>
    <row r="18" spans="4:7">
      <c r="D18" s="3" t="s">
        <v>20</v>
      </c>
      <c r="E18" t="s">
        <v>16</v>
      </c>
      <c r="F18" t="s">
        <v>23</v>
      </c>
      <c r="G18" s="1" t="s">
        <v>21</v>
      </c>
    </row>
    <row r="19" spans="4:7">
      <c r="D19" s="4" t="s">
        <v>16</v>
      </c>
      <c r="E19" s="1">
        <v>0.67333333333333334</v>
      </c>
      <c r="F19" s="1">
        <v>0.63500000000000001</v>
      </c>
      <c r="G19" s="1">
        <v>0.65142857142857147</v>
      </c>
    </row>
    <row r="20" spans="4:7">
      <c r="D20" s="4" t="s">
        <v>17</v>
      </c>
      <c r="E20" s="1">
        <v>0.58499999999999996</v>
      </c>
      <c r="F20" s="1">
        <v>1</v>
      </c>
      <c r="G20" s="1">
        <v>0.66799999999999993</v>
      </c>
    </row>
    <row r="21" spans="4:7">
      <c r="D21" s="4" t="s">
        <v>21</v>
      </c>
      <c r="E21" s="1">
        <v>0.62285714285714289</v>
      </c>
      <c r="F21" s="1">
        <v>0.70799999999999996</v>
      </c>
      <c r="G21" s="1">
        <v>0.65833333333333333</v>
      </c>
    </row>
    <row r="22" spans="4:7">
      <c r="F22"/>
      <c r="G22"/>
    </row>
    <row r="23" spans="4:7">
      <c r="F23"/>
      <c r="G23"/>
    </row>
    <row r="24" spans="4:7">
      <c r="F24"/>
      <c r="G24"/>
    </row>
    <row r="25" spans="4:7">
      <c r="F25"/>
      <c r="G25"/>
    </row>
    <row r="26" spans="4:7">
      <c r="F26"/>
      <c r="G26"/>
    </row>
    <row r="27" spans="4:7">
      <c r="F27"/>
      <c r="G27"/>
    </row>
    <row r="28" spans="4:7">
      <c r="F28"/>
      <c r="G28"/>
    </row>
    <row r="29" spans="4:7">
      <c r="F29"/>
      <c r="G29"/>
    </row>
    <row r="30" spans="4:7">
      <c r="F30"/>
      <c r="G30"/>
    </row>
    <row r="31" spans="4:7">
      <c r="F31"/>
    </row>
  </sheetData>
  <conditionalFormatting sqref="H2:H13">
    <cfRule type="containsText" dxfId="1" priority="1" operator="containsText" text="5">
      <formula>NOT(ISERROR(SEARCH("5",H2)))</formula>
    </cfRule>
  </conditionalFormatting>
  <pageMargins left="0.75" right="0.75" top="1" bottom="1" header="0.5" footer="0.5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150" zoomScaleNormal="150" zoomScalePageLayoutView="150" workbookViewId="0">
      <selection activeCell="A8" sqref="A8"/>
    </sheetView>
  </sheetViews>
  <sheetFormatPr baseColWidth="10" defaultRowHeight="15" x14ac:dyDescent="0"/>
  <cols>
    <col min="1" max="1" width="10.83203125" style="2"/>
  </cols>
  <sheetData>
    <row r="1" spans="1:2">
      <c r="A1" s="2" t="s">
        <v>18</v>
      </c>
      <c r="B1" t="s">
        <v>19</v>
      </c>
    </row>
    <row r="2" spans="1:2">
      <c r="A2" s="2">
        <v>0</v>
      </c>
      <c r="B2">
        <v>5</v>
      </c>
    </row>
    <row r="3" spans="1:2">
      <c r="A3" s="2">
        <v>0.5</v>
      </c>
      <c r="B3">
        <v>6</v>
      </c>
    </row>
    <row r="4" spans="1:2">
      <c r="A4" s="2">
        <v>0.6</v>
      </c>
      <c r="B4">
        <v>7</v>
      </c>
    </row>
    <row r="5" spans="1:2">
      <c r="A5" s="2">
        <v>0.7</v>
      </c>
      <c r="B5">
        <v>8</v>
      </c>
    </row>
    <row r="6" spans="1:2">
      <c r="A6" s="2">
        <v>0.8</v>
      </c>
      <c r="B6">
        <v>9</v>
      </c>
    </row>
    <row r="7" spans="1:2">
      <c r="A7" s="2">
        <v>0.9</v>
      </c>
      <c r="B7">
        <v>10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zoomScale="200" zoomScaleNormal="200" zoomScalePageLayoutView="200" workbookViewId="0">
      <selection activeCell="B3" sqref="B3"/>
    </sheetView>
  </sheetViews>
  <sheetFormatPr baseColWidth="10" defaultRowHeight="15" x14ac:dyDescent="0"/>
  <cols>
    <col min="1" max="1" width="20.83203125" bestFit="1" customWidth="1"/>
    <col min="2" max="2" width="4.6640625" bestFit="1" customWidth="1"/>
    <col min="3" max="3" width="5.5" bestFit="1" customWidth="1"/>
    <col min="4" max="5" width="8.6640625" bestFit="1" customWidth="1"/>
  </cols>
  <sheetData>
    <row r="1" spans="1:5">
      <c r="A1" s="6" t="s">
        <v>0</v>
      </c>
      <c r="B1" s="6" t="s">
        <v>22</v>
      </c>
      <c r="C1" t="s">
        <v>1</v>
      </c>
      <c r="D1" t="s">
        <v>2</v>
      </c>
      <c r="E1" t="s">
        <v>3</v>
      </c>
    </row>
    <row r="2" spans="1:5">
      <c r="A2" s="6" t="s">
        <v>5</v>
      </c>
      <c r="B2" s="6" t="s">
        <v>23</v>
      </c>
      <c r="C2" t="s">
        <v>16</v>
      </c>
      <c r="D2">
        <v>20</v>
      </c>
      <c r="E2">
        <v>15</v>
      </c>
    </row>
    <row r="3" spans="1:5">
      <c r="A3" s="6" t="s">
        <v>6</v>
      </c>
      <c r="B3" s="6" t="s">
        <v>16</v>
      </c>
      <c r="C3" t="s">
        <v>16</v>
      </c>
      <c r="D3">
        <v>10</v>
      </c>
      <c r="E3">
        <v>12</v>
      </c>
    </row>
    <row r="4" spans="1:5">
      <c r="A4" s="6" t="s">
        <v>7</v>
      </c>
      <c r="B4" s="6" t="s">
        <v>16</v>
      </c>
      <c r="C4" t="s">
        <v>17</v>
      </c>
      <c r="D4">
        <v>15</v>
      </c>
      <c r="E4">
        <v>12</v>
      </c>
    </row>
    <row r="5" spans="1:5">
      <c r="A5" s="6" t="s">
        <v>27</v>
      </c>
      <c r="B5" s="6" t="s">
        <v>16</v>
      </c>
      <c r="C5" t="s">
        <v>17</v>
      </c>
      <c r="D5">
        <v>10</v>
      </c>
      <c r="E5">
        <v>12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Ocene</vt:lpstr>
      <vt:lpstr>Kriterij</vt:lpstr>
      <vt:lpstr>Sheet3</vt:lpstr>
    </vt:vector>
  </TitlesOfParts>
  <Company>University of Ljubljana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 Bauer</dc:creator>
  <cp:lastModifiedBy>Andrej Bauer</cp:lastModifiedBy>
  <dcterms:created xsi:type="dcterms:W3CDTF">2017-12-18T09:17:43Z</dcterms:created>
  <dcterms:modified xsi:type="dcterms:W3CDTF">2017-12-18T10:08:42Z</dcterms:modified>
</cp:coreProperties>
</file>